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31" i="1" l="1"/>
  <c r="G36" i="1" s="1"/>
  <c r="G32" i="1"/>
  <c r="H21" i="1"/>
  <c r="H22" i="1"/>
  <c r="H23" i="1" l="1"/>
  <c r="H25" i="1" s="1"/>
</calcChain>
</file>

<file path=xl/sharedStrings.xml><?xml version="1.0" encoding="utf-8"?>
<sst xmlns="http://schemas.openxmlformats.org/spreadsheetml/2006/main" count="53" uniqueCount="49">
  <si>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</si>
  <si>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</si>
  <si>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</si>
  <si>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</si>
  <si>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</si>
  <si>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</si>
  <si>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</si>
  <si>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</si>
  <si>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</si>
  <si>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</si>
  <si>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</si>
  <si>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</si>
  <si>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</si>
  <si>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</si>
  <si>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</si>
  <si>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</si>
  <si>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</si>
  <si>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1 подъезд</t>
    </r>
  </si>
  <si>
    <t>1.6. Количество квартир: 8</t>
  </si>
  <si>
    <r>
      <t xml:space="preserve">1.4. Площадь жилых помещений- 355,3 </t>
    </r>
    <r>
      <rPr>
        <b/>
        <sz val="11"/>
        <color theme="1"/>
        <rFont val="Calibri"/>
        <family val="2"/>
        <charset val="204"/>
        <scheme val="minor"/>
      </rPr>
      <t>кв.м.</t>
    </r>
  </si>
  <si>
    <r>
      <t>1.7. Степень износа: -47</t>
    </r>
    <r>
      <rPr>
        <b/>
        <sz val="11"/>
        <color theme="1"/>
        <rFont val="Calibri"/>
        <family val="2"/>
        <charset val="204"/>
        <scheme val="minor"/>
      </rPr>
      <t>%</t>
    </r>
  </si>
  <si>
    <t>Отчёт составил:</t>
  </si>
  <si>
    <t>О.Ф. Милькова</t>
  </si>
  <si>
    <t>Отчёт получил:</t>
  </si>
  <si>
    <t>_______________</t>
  </si>
  <si>
    <t>_____________</t>
  </si>
  <si>
    <t>Специалист по управлению МКД:</t>
  </si>
  <si>
    <t>И.В. Дубских</t>
  </si>
  <si>
    <t>Управление МКД 1 полугодие</t>
  </si>
  <si>
    <t>тариф</t>
  </si>
  <si>
    <t>Управление МКД 2 полугодие</t>
  </si>
  <si>
    <t>1.8. Кадастровый номер 66:11:0601002:391</t>
  </si>
  <si>
    <t>1.9. Год постройки: 1972</t>
  </si>
  <si>
    <t>с.Ключи  ул.Урицкого,8</t>
  </si>
  <si>
    <t>отогрев стояка ХВС в МКД</t>
  </si>
  <si>
    <t>2876.92</t>
  </si>
  <si>
    <t>6 чел./ час.</t>
  </si>
  <si>
    <t>11.01.2021г.</t>
  </si>
  <si>
    <t>Технический паспорт</t>
  </si>
  <si>
    <t>Установка таблички на подъезд. Шт</t>
  </si>
  <si>
    <t>2022г.</t>
  </si>
  <si>
    <t>Замена энергосберегающих светильников, шт</t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</si>
  <si>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</si>
  <si>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</si>
  <si>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</si>
  <si>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с. Ключи, ул. Урицкого, 8</t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</si>
  <si>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</si>
  <si>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31.03.2023г.</t>
  </si>
  <si>
    <t>Разница начислено - оплачено(руб.)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</si>
</sst>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mbria"/>
      <family val="1"/>
      <charset val="204"/>
    </font>
    <font>
      <sz val="8"/>
      <color rgb="FF000000"/>
      <name val="Cambria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Font="1"/>
    <xf numFmtId="0" fontId="6" fillId="0" borderId="5" xfId="0" applyFont="1" applyBorder="1"/>
    <xf numFmtId="0" fontId="7" fillId="0" borderId="6" xfId="0" applyFont="1" applyBorder="1"/>
    <xf numFmtId="0" fontId="8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0" fillId="0" borderId="0" xfId="0" applyFill="1"/>
    <xf numFmtId="14" fontId="0" fillId="0" borderId="1" xfId="0" applyNumberFormat="1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4" fillId="0" borderId="2" xfId="0" applyNumberFormat="1" applyFont="1" applyBorder="1" applyAlignment="1">
      <alignment wrapText="1"/>
    </xf>
    <xf numFmtId="0" fontId="4" fillId="0" borderId="4" xfId="0" applyNumberFormat="1" applyFont="1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0" workbookViewId="0">
      <selection activeCell="G36" sqref="G36:H36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25" t="s">
        <v>45</v>
      </c>
      <c r="B2" s="25"/>
      <c r="C2" s="25"/>
      <c r="D2" s="25"/>
      <c r="E2" s="25"/>
      <c r="F2" s="25"/>
      <c r="G2" s="25"/>
      <c r="H2" s="25"/>
      <c r="I2" s="25"/>
    </row>
    <row r="3" spans="1:9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25"/>
      <c r="B4" s="25"/>
      <c r="C4" s="25"/>
      <c r="D4" s="25"/>
      <c r="E4" s="25"/>
      <c r="F4" s="25"/>
      <c r="G4" s="25"/>
      <c r="H4" s="25"/>
      <c r="I4" s="25"/>
    </row>
    <row r="6" spans="1:9" x14ac:dyDescent="0.25">
      <c r="A6" s="26" t="s">
        <v>1</v>
      </c>
      <c r="B6" s="27"/>
      <c r="C6" s="27"/>
      <c r="D6" s="27"/>
      <c r="E6" s="27"/>
      <c r="F6" s="27"/>
      <c r="G6" s="27"/>
      <c r="H6" s="27"/>
      <c r="I6" s="27"/>
    </row>
    <row r="7" spans="1:9" x14ac:dyDescent="0.25">
      <c r="A7" t="s">
        <v>46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19</v>
      </c>
    </row>
    <row r="11" spans="1:9" x14ac:dyDescent="0.25">
      <c r="A11" t="s">
        <v>17</v>
      </c>
    </row>
    <row r="12" spans="1:9" x14ac:dyDescent="0.25">
      <c r="A12" t="s">
        <v>18</v>
      </c>
    </row>
    <row r="13" spans="1:9" x14ac:dyDescent="0.25">
      <c r="A13" t="s">
        <v>20</v>
      </c>
    </row>
    <row r="14" spans="1:9" s="4" customFormat="1" ht="15.75" customHeight="1" x14ac:dyDescent="0.25">
      <c r="A14" t="s">
        <v>31</v>
      </c>
    </row>
    <row r="15" spans="1:9" s="4" customFormat="1" x14ac:dyDescent="0.25">
      <c r="A15" t="s">
        <v>32</v>
      </c>
    </row>
    <row r="17" spans="1:9" x14ac:dyDescent="0.25">
      <c r="A17" s="28" t="s">
        <v>4</v>
      </c>
      <c r="B17" s="29"/>
      <c r="C17" s="29"/>
      <c r="D17" s="29"/>
      <c r="E17" s="29"/>
      <c r="F17" s="29"/>
      <c r="G17" s="29"/>
      <c r="H17" s="29"/>
      <c r="I17" s="29"/>
    </row>
    <row r="18" spans="1:9" ht="30" customHeight="1" x14ac:dyDescent="0.25">
      <c r="A18" s="30" t="s">
        <v>8</v>
      </c>
      <c r="B18" s="22"/>
      <c r="C18" s="22"/>
      <c r="D18" s="22"/>
      <c r="E18" s="22"/>
      <c r="F18" s="22"/>
      <c r="G18" s="22"/>
      <c r="H18" s="22"/>
      <c r="I18" s="22"/>
    </row>
    <row r="19" spans="1:9" x14ac:dyDescent="0.25">
      <c r="A19" s="11" t="s">
        <v>5</v>
      </c>
      <c r="B19" s="23"/>
      <c r="C19" s="23"/>
      <c r="D19" s="23"/>
      <c r="E19" s="23"/>
      <c r="F19" s="23"/>
      <c r="G19" s="12"/>
      <c r="H19" s="17">
        <v>71781.929999999993</v>
      </c>
      <c r="I19" s="18"/>
    </row>
    <row r="20" spans="1:9" x14ac:dyDescent="0.25">
      <c r="A20" s="11" t="s">
        <v>6</v>
      </c>
      <c r="B20" s="23"/>
      <c r="C20" s="23"/>
      <c r="D20" s="23"/>
      <c r="E20" s="23"/>
      <c r="F20" s="23"/>
      <c r="G20" s="12"/>
      <c r="H20" s="17">
        <v>80731.259999999995</v>
      </c>
      <c r="I20" s="18"/>
    </row>
    <row r="21" spans="1:9" x14ac:dyDescent="0.25">
      <c r="A21" s="11" t="s">
        <v>48</v>
      </c>
      <c r="B21" s="23"/>
      <c r="C21" s="23"/>
      <c r="D21" s="23"/>
      <c r="E21" s="23"/>
      <c r="F21" s="23"/>
      <c r="G21" s="12"/>
      <c r="H21" s="17">
        <f>SUM(H20-H19)</f>
        <v>8949.3300000000017</v>
      </c>
      <c r="I21" s="18"/>
    </row>
    <row r="22" spans="1:9" x14ac:dyDescent="0.25">
      <c r="A22" s="11" t="s">
        <v>7</v>
      </c>
      <c r="B22" s="23"/>
      <c r="C22" s="23"/>
      <c r="D22" s="23"/>
      <c r="E22" s="23"/>
      <c r="F22" s="23"/>
      <c r="G22" s="12"/>
      <c r="H22" s="17">
        <f>SUM(H20/H19)*100</f>
        <v>112.4673855941182</v>
      </c>
      <c r="I22" s="18"/>
    </row>
    <row r="23" spans="1:9" x14ac:dyDescent="0.25">
      <c r="A23" s="11" t="s">
        <v>42</v>
      </c>
      <c r="B23" s="23"/>
      <c r="C23" s="23"/>
      <c r="D23" s="23"/>
      <c r="E23" s="23"/>
      <c r="F23" s="23"/>
      <c r="G23" s="12"/>
      <c r="H23" s="17">
        <f>SUM(G36)</f>
        <v>36508.373</v>
      </c>
      <c r="I23" s="18"/>
    </row>
    <row r="24" spans="1:9" x14ac:dyDescent="0.25">
      <c r="A24" s="11" t="s">
        <v>43</v>
      </c>
      <c r="B24" s="23"/>
      <c r="C24" s="23"/>
      <c r="D24" s="23"/>
      <c r="E24" s="23"/>
      <c r="F24" s="23"/>
      <c r="G24" s="12"/>
      <c r="H24" s="17">
        <v>41543.89</v>
      </c>
      <c r="I24" s="18"/>
    </row>
    <row r="25" spans="1:9" x14ac:dyDescent="0.25">
      <c r="A25" s="11" t="s">
        <v>44</v>
      </c>
      <c r="B25" s="23"/>
      <c r="C25" s="23"/>
      <c r="D25" s="23"/>
      <c r="E25" s="23"/>
      <c r="F25" s="23"/>
      <c r="G25" s="12"/>
      <c r="H25" s="17">
        <f>SUM(H24+H20-H23)</f>
        <v>85766.777000000002</v>
      </c>
      <c r="I25" s="18"/>
    </row>
    <row r="27" spans="1:9" x14ac:dyDescent="0.25">
      <c r="A27" s="21" t="s">
        <v>9</v>
      </c>
      <c r="B27" s="22"/>
      <c r="C27" s="22"/>
      <c r="D27" s="22"/>
      <c r="E27" s="22"/>
      <c r="F27" s="22"/>
      <c r="G27" s="22"/>
      <c r="H27" s="22"/>
      <c r="I27" s="22"/>
    </row>
    <row r="28" spans="1:9" x14ac:dyDescent="0.25">
      <c r="A28" s="1" t="s">
        <v>10</v>
      </c>
    </row>
    <row r="30" spans="1:9" ht="35.25" customHeight="1" x14ac:dyDescent="0.25">
      <c r="A30" s="11" t="s">
        <v>12</v>
      </c>
      <c r="B30" s="12"/>
      <c r="C30" s="11" t="s">
        <v>15</v>
      </c>
      <c r="D30" s="12"/>
      <c r="E30" s="11" t="s">
        <v>14</v>
      </c>
      <c r="F30" s="12"/>
      <c r="G30" s="11" t="s">
        <v>13</v>
      </c>
      <c r="H30" s="12"/>
      <c r="I30" s="2" t="s">
        <v>11</v>
      </c>
    </row>
    <row r="31" spans="1:9" x14ac:dyDescent="0.25">
      <c r="A31" s="11" t="s">
        <v>28</v>
      </c>
      <c r="B31" s="12"/>
      <c r="C31" s="13" t="s">
        <v>29</v>
      </c>
      <c r="D31" s="14"/>
      <c r="E31" s="15">
        <v>4.43</v>
      </c>
      <c r="F31" s="16"/>
      <c r="G31" s="17">
        <f>SUM(E31*355.3*7)</f>
        <v>11017.853000000001</v>
      </c>
      <c r="H31" s="18"/>
      <c r="I31" s="3" t="s">
        <v>40</v>
      </c>
    </row>
    <row r="32" spans="1:9" x14ac:dyDescent="0.25">
      <c r="A32" s="11" t="s">
        <v>30</v>
      </c>
      <c r="B32" s="12"/>
      <c r="C32" s="13" t="s">
        <v>29</v>
      </c>
      <c r="D32" s="14"/>
      <c r="E32" s="15">
        <v>5.0199999999999996</v>
      </c>
      <c r="F32" s="16"/>
      <c r="G32" s="17">
        <f>SUM(E32*355.3*5)</f>
        <v>8918.0300000000007</v>
      </c>
      <c r="H32" s="18"/>
      <c r="I32" s="3" t="s">
        <v>40</v>
      </c>
    </row>
    <row r="33" spans="1:9" x14ac:dyDescent="0.25">
      <c r="A33" s="11" t="s">
        <v>39</v>
      </c>
      <c r="B33" s="12"/>
      <c r="C33" s="19">
        <v>1</v>
      </c>
      <c r="D33" s="20"/>
      <c r="E33" s="15">
        <v>1000</v>
      </c>
      <c r="F33" s="16"/>
      <c r="G33" s="17">
        <v>1000</v>
      </c>
      <c r="H33" s="18"/>
      <c r="I33" s="10" t="s">
        <v>40</v>
      </c>
    </row>
    <row r="34" spans="1:9" x14ac:dyDescent="0.25">
      <c r="A34" s="11" t="s">
        <v>41</v>
      </c>
      <c r="B34" s="12"/>
      <c r="C34" s="19">
        <v>2</v>
      </c>
      <c r="D34" s="20"/>
      <c r="E34" s="15">
        <v>2718.25</v>
      </c>
      <c r="F34" s="16"/>
      <c r="G34" s="17">
        <v>5436.49</v>
      </c>
      <c r="H34" s="18"/>
      <c r="I34" s="10">
        <v>44921</v>
      </c>
    </row>
    <row r="35" spans="1:9" x14ac:dyDescent="0.25">
      <c r="A35" s="11" t="s">
        <v>38</v>
      </c>
      <c r="B35" s="12"/>
      <c r="C35" s="19">
        <v>1</v>
      </c>
      <c r="D35" s="20"/>
      <c r="E35" s="15">
        <v>10136</v>
      </c>
      <c r="F35" s="16"/>
      <c r="G35" s="17">
        <v>10136</v>
      </c>
      <c r="H35" s="18"/>
      <c r="I35" s="10">
        <v>44671</v>
      </c>
    </row>
    <row r="36" spans="1:9" x14ac:dyDescent="0.25">
      <c r="A36" s="11" t="s">
        <v>16</v>
      </c>
      <c r="B36" s="12"/>
      <c r="C36" s="11"/>
      <c r="D36" s="12"/>
      <c r="E36" s="11"/>
      <c r="F36" s="12"/>
      <c r="G36" s="17">
        <f>SUM(G31:H35)</f>
        <v>36508.373</v>
      </c>
      <c r="H36" s="18"/>
      <c r="I36" s="3"/>
    </row>
    <row r="38" spans="1:9" x14ac:dyDescent="0.25">
      <c r="B38" t="s">
        <v>26</v>
      </c>
      <c r="C38" t="s">
        <v>27</v>
      </c>
    </row>
    <row r="39" spans="1:9" x14ac:dyDescent="0.25">
      <c r="B39" t="s">
        <v>47</v>
      </c>
    </row>
    <row r="41" spans="1:9" x14ac:dyDescent="0.25">
      <c r="B41" t="s">
        <v>21</v>
      </c>
      <c r="C41" t="s">
        <v>22</v>
      </c>
    </row>
    <row r="42" spans="1:9" x14ac:dyDescent="0.25">
      <c r="B42" t="s">
        <v>47</v>
      </c>
    </row>
    <row r="44" spans="1:9" x14ac:dyDescent="0.25">
      <c r="B44" t="s">
        <v>23</v>
      </c>
      <c r="C44" t="s">
        <v>24</v>
      </c>
    </row>
    <row r="45" spans="1:9" x14ac:dyDescent="0.25">
      <c r="B45" t="s">
        <v>25</v>
      </c>
    </row>
  </sheetData>
  <mergeCells count="48">
    <mergeCell ref="A36:B36"/>
    <mergeCell ref="C36:D36"/>
    <mergeCell ref="E36:F36"/>
    <mergeCell ref="G36:H36"/>
    <mergeCell ref="A34:B34"/>
    <mergeCell ref="C34:D34"/>
    <mergeCell ref="E34:F34"/>
    <mergeCell ref="G34:H34"/>
    <mergeCell ref="A1:I1"/>
    <mergeCell ref="A2:I4"/>
    <mergeCell ref="A6:I6"/>
    <mergeCell ref="A17:I17"/>
    <mergeCell ref="A18:I18"/>
    <mergeCell ref="A23:G23"/>
    <mergeCell ref="A24:G24"/>
    <mergeCell ref="A25:G25"/>
    <mergeCell ref="H19:I19"/>
    <mergeCell ref="H21:I21"/>
    <mergeCell ref="H22:I22"/>
    <mergeCell ref="H23:I23"/>
    <mergeCell ref="H24:I24"/>
    <mergeCell ref="H25:I25"/>
    <mergeCell ref="A20:G20"/>
    <mergeCell ref="H20:I20"/>
    <mergeCell ref="A19:G19"/>
    <mergeCell ref="A21:G21"/>
    <mergeCell ref="A22:G22"/>
    <mergeCell ref="A27:I27"/>
    <mergeCell ref="A30:B30"/>
    <mergeCell ref="C30:D30"/>
    <mergeCell ref="E30:F30"/>
    <mergeCell ref="G30:H30"/>
    <mergeCell ref="A31:B31"/>
    <mergeCell ref="C31:D31"/>
    <mergeCell ref="E31:F31"/>
    <mergeCell ref="G31:H31"/>
    <mergeCell ref="A35:B35"/>
    <mergeCell ref="C35:D35"/>
    <mergeCell ref="E35:F35"/>
    <mergeCell ref="A32:B32"/>
    <mergeCell ref="C32:D32"/>
    <mergeCell ref="E32:F32"/>
    <mergeCell ref="G32:H32"/>
    <mergeCell ref="G35:H35"/>
    <mergeCell ref="A33:B33"/>
    <mergeCell ref="C33:D33"/>
    <mergeCell ref="E33:F33"/>
    <mergeCell ref="G33:H3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1"/>
  <sheetViews>
    <sheetView workbookViewId="0">
      <selection activeCell="D1" sqref="D1"/>
    </sheetView>
  </sheetViews>
  <sheetFormatPr defaultRowHeight="15" x14ac:dyDescent="0.25"/>
  <sheetData>
    <row r="1" spans="3:10" ht="26.25" customHeight="1" thickBot="1" x14ac:dyDescent="0.3">
      <c r="C1" s="5" t="s">
        <v>33</v>
      </c>
      <c r="D1" s="6" t="s">
        <v>34</v>
      </c>
      <c r="E1" s="7" t="s">
        <v>35</v>
      </c>
      <c r="F1" s="7" t="s">
        <v>36</v>
      </c>
      <c r="G1" s="7">
        <v>479.49</v>
      </c>
      <c r="H1" s="8" t="s">
        <v>37</v>
      </c>
      <c r="I1" s="9"/>
      <c r="J1" s="9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2023-01-16T11:09:52Z</dcterms:modified>
</cp:coreProperties>
</file>